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'Sheet1'!$A$1:$I$50</definedName>
  </definedNames>
  <calcPr fullCalcOnLoad="1"/>
</workbook>
</file>

<file path=xl/sharedStrings.xml><?xml version="1.0" encoding="utf-8"?>
<sst xmlns="http://schemas.openxmlformats.org/spreadsheetml/2006/main" count="59" uniqueCount="30">
  <si>
    <t xml:space="preserve"> </t>
  </si>
  <si>
    <t>COMPARISON OF INCOME</t>
  </si>
  <si>
    <t>Contribution-</t>
  </si>
  <si>
    <t>financed</t>
  </si>
  <si>
    <t>PCT</t>
  </si>
  <si>
    <t>Madrid</t>
  </si>
  <si>
    <t>Hague</t>
  </si>
  <si>
    <t>UPOV</t>
  </si>
  <si>
    <t>Total</t>
  </si>
  <si>
    <t>Source of Income</t>
  </si>
  <si>
    <t>Biennium</t>
  </si>
  <si>
    <t>Unions</t>
  </si>
  <si>
    <t>Union</t>
  </si>
  <si>
    <t>Contributions</t>
  </si>
  <si>
    <t>Unions/WIPO</t>
  </si>
  <si>
    <t>1998-99</t>
  </si>
  <si>
    <t>Variation</t>
  </si>
  <si>
    <t>Fee Income of PCT,</t>
  </si>
  <si>
    <t>Madrid &amp; Hague Systems</t>
  </si>
  <si>
    <t>Fee Income of Arbitration</t>
  </si>
  <si>
    <t>&amp; Mediation Center</t>
  </si>
  <si>
    <t>Publications Income</t>
  </si>
  <si>
    <t>Interest Income</t>
  </si>
  <si>
    <t>Rental Income</t>
  </si>
  <si>
    <t>UPOV Contribution</t>
  </si>
  <si>
    <t>Other Income</t>
  </si>
  <si>
    <t>TOTAL INCOME</t>
  </si>
  <si>
    <t>ANNEX 4</t>
  </si>
  <si>
    <t>2000-01</t>
  </si>
  <si>
    <t>(in thousands of Swiss francs)</t>
  </si>
</sst>
</file>

<file path=xl/styles.xml><?xml version="1.0" encoding="utf-8"?>
<styleSheet xmlns="http://schemas.openxmlformats.org/spreadsheetml/2006/main">
  <numFmts count="2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.0_);_(* \(#,##0.0\);_(* &quot;-&quot;??_);_(@_)"/>
    <numFmt numFmtId="179" formatCode="_(* #,##0_);_(* \(#,##0\);_(* &quot;-&quot;??_);_(@_)"/>
    <numFmt numFmtId="180" formatCode="0.0%"/>
    <numFmt numFmtId="181" formatCode="#,##0.0%;\(#,##0.0%\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color indexed="12"/>
      <name val="Times New Roman"/>
      <family val="1"/>
    </font>
    <font>
      <b/>
      <sz val="11"/>
      <color indexed="12"/>
      <name val="Times New Roman"/>
      <family val="1"/>
    </font>
    <font>
      <sz val="10"/>
      <color indexed="56"/>
      <name val="Times New Roman"/>
      <family val="1"/>
    </font>
    <font>
      <b/>
      <sz val="10"/>
      <name val="tim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0"/>
      <color indexed="56"/>
      <name val="tim"/>
      <family val="0"/>
    </font>
    <font>
      <b/>
      <sz val="10"/>
      <color indexed="56"/>
      <name val="Times New Roman"/>
      <family val="1"/>
    </font>
    <font>
      <sz val="12"/>
      <name val="tim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 style="thin">
        <color indexed="12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 style="medium">
        <color indexed="56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 style="thin">
        <color indexed="12"/>
      </bottom>
    </border>
    <border>
      <left style="medium">
        <color indexed="56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medium">
        <color indexed="5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80" fontId="4" fillId="0" borderId="0" xfId="19" applyNumberFormat="1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179" fontId="5" fillId="0" borderId="0" xfId="15" applyNumberFormat="1" applyFont="1" applyBorder="1" applyAlignment="1">
      <alignment/>
    </xf>
    <xf numFmtId="179" fontId="5" fillId="0" borderId="6" xfId="15" applyNumberFormat="1" applyFont="1" applyBorder="1" applyAlignment="1">
      <alignment/>
    </xf>
    <xf numFmtId="0" fontId="7" fillId="0" borderId="0" xfId="0" applyFont="1" applyBorder="1" applyAlignment="1">
      <alignment/>
    </xf>
    <xf numFmtId="179" fontId="7" fillId="0" borderId="0" xfId="15" applyNumberFormat="1" applyFont="1" applyBorder="1" applyAlignment="1">
      <alignment/>
    </xf>
    <xf numFmtId="179" fontId="7" fillId="0" borderId="6" xfId="15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80" fontId="5" fillId="0" borderId="0" xfId="19" applyNumberFormat="1" applyFont="1" applyBorder="1" applyAlignment="1">
      <alignment/>
    </xf>
    <xf numFmtId="180" fontId="5" fillId="0" borderId="6" xfId="19" applyNumberFormat="1" applyFont="1" applyBorder="1" applyAlignment="1">
      <alignment/>
    </xf>
    <xf numFmtId="180" fontId="5" fillId="0" borderId="0" xfId="19" applyNumberFormat="1" applyFont="1" applyBorder="1" applyAlignment="1">
      <alignment horizontal="right"/>
    </xf>
    <xf numFmtId="9" fontId="4" fillId="0" borderId="0" xfId="19" applyNumberFormat="1" applyFont="1" applyBorder="1" applyAlignment="1">
      <alignment/>
    </xf>
    <xf numFmtId="0" fontId="8" fillId="0" borderId="7" xfId="0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0" fontId="10" fillId="0" borderId="5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9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11" fillId="0" borderId="0" xfId="0" applyFont="1" applyAlignment="1">
      <alignment/>
    </xf>
    <xf numFmtId="0" fontId="12" fillId="0" borderId="5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0" fillId="0" borderId="2" xfId="0" applyFont="1" applyBorder="1" applyAlignment="1">
      <alignment/>
    </xf>
    <xf numFmtId="179" fontId="10" fillId="0" borderId="2" xfId="15" applyNumberFormat="1" applyFont="1" applyBorder="1" applyAlignment="1">
      <alignment/>
    </xf>
    <xf numFmtId="179" fontId="10" fillId="0" borderId="3" xfId="15" applyNumberFormat="1" applyFont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Border="1" applyAlignment="1">
      <alignment/>
    </xf>
    <xf numFmtId="0" fontId="15" fillId="0" borderId="0" xfId="0" applyFont="1" applyBorder="1" applyAlignment="1">
      <alignment/>
    </xf>
    <xf numFmtId="179" fontId="15" fillId="0" borderId="0" xfId="15" applyNumberFormat="1" applyFont="1" applyBorder="1" applyAlignment="1">
      <alignment/>
    </xf>
    <xf numFmtId="179" fontId="15" fillId="0" borderId="6" xfId="15" applyNumberFormat="1" applyFont="1" applyBorder="1" applyAlignment="1">
      <alignment/>
    </xf>
    <xf numFmtId="0" fontId="10" fillId="0" borderId="10" xfId="0" applyFont="1" applyBorder="1" applyAlignment="1">
      <alignment horizontal="right"/>
    </xf>
    <xf numFmtId="0" fontId="16" fillId="0" borderId="0" xfId="0" applyFont="1" applyAlignment="1">
      <alignment/>
    </xf>
    <xf numFmtId="0" fontId="13" fillId="0" borderId="0" xfId="0" applyFont="1" applyAlignment="1">
      <alignment horizontal="right"/>
    </xf>
    <xf numFmtId="181" fontId="10" fillId="0" borderId="5" xfId="0" applyNumberFormat="1" applyFont="1" applyBorder="1" applyAlignment="1">
      <alignment/>
    </xf>
    <xf numFmtId="181" fontId="5" fillId="0" borderId="0" xfId="19" applyNumberFormat="1" applyFont="1" applyBorder="1" applyAlignment="1">
      <alignment/>
    </xf>
    <xf numFmtId="181" fontId="5" fillId="0" borderId="6" xfId="19" applyNumberFormat="1" applyFont="1" applyBorder="1" applyAlignment="1">
      <alignment/>
    </xf>
    <xf numFmtId="181" fontId="10" fillId="0" borderId="10" xfId="19" applyNumberFormat="1" applyFont="1" applyBorder="1" applyAlignment="1">
      <alignment/>
    </xf>
    <xf numFmtId="181" fontId="10" fillId="0" borderId="11" xfId="19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12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showGridLines="0" tabSelected="1" workbookViewId="0" topLeftCell="A46">
      <selection activeCell="C52" sqref="C52"/>
    </sheetView>
  </sheetViews>
  <sheetFormatPr defaultColWidth="9.140625" defaultRowHeight="12.75"/>
  <cols>
    <col min="1" max="1" width="4.57421875" style="1" customWidth="1"/>
    <col min="2" max="2" width="15.7109375" style="1" customWidth="1"/>
    <col min="3" max="3" width="9.8515625" style="1" customWidth="1"/>
    <col min="4" max="4" width="11.00390625" style="1" customWidth="1"/>
    <col min="5" max="5" width="9.7109375" style="1" customWidth="1"/>
    <col min="6" max="8" width="9.140625" style="1" customWidth="1"/>
    <col min="9" max="9" width="9.28125" style="1" customWidth="1"/>
    <col min="10" max="16384" width="9.140625" style="1" customWidth="1"/>
  </cols>
  <sheetData>
    <row r="1" spans="1:9" s="2" customFormat="1" ht="15.75" customHeight="1">
      <c r="A1" s="40" t="s">
        <v>27</v>
      </c>
      <c r="B1" s="39"/>
      <c r="C1" s="39"/>
      <c r="D1" s="39"/>
      <c r="E1" s="39"/>
      <c r="F1" s="39"/>
      <c r="G1" s="39"/>
      <c r="H1" s="39"/>
      <c r="I1" s="39"/>
    </row>
    <row r="2" spans="1:9" s="2" customFormat="1" ht="15.75" customHeight="1">
      <c r="A2" s="57" t="s">
        <v>0</v>
      </c>
      <c r="B2" s="39"/>
      <c r="C2" s="39"/>
      <c r="D2" s="39"/>
      <c r="E2" s="39"/>
      <c r="F2" s="39"/>
      <c r="G2" s="39"/>
      <c r="H2" s="39"/>
      <c r="I2" s="39"/>
    </row>
    <row r="3" s="2" customFormat="1" ht="15.75" customHeight="1" thickBot="1">
      <c r="A3" s="4"/>
    </row>
    <row r="4" spans="1:9" s="2" customFormat="1" ht="18.75">
      <c r="A4" s="27" t="s">
        <v>1</v>
      </c>
      <c r="B4" s="9"/>
      <c r="C4" s="9"/>
      <c r="D4" s="9"/>
      <c r="E4" s="9"/>
      <c r="F4" s="9"/>
      <c r="G4" s="9"/>
      <c r="H4" s="9"/>
      <c r="I4" s="10"/>
    </row>
    <row r="5" spans="1:9" s="2" customFormat="1" ht="14.25">
      <c r="A5" s="28" t="s">
        <v>29</v>
      </c>
      <c r="B5" s="5"/>
      <c r="C5" s="5"/>
      <c r="D5" s="5"/>
      <c r="E5" s="5"/>
      <c r="F5" s="5"/>
      <c r="G5" s="5"/>
      <c r="H5" s="5"/>
      <c r="I5" s="11"/>
    </row>
    <row r="6" spans="1:9" ht="12.75">
      <c r="A6" s="12"/>
      <c r="B6" s="6"/>
      <c r="C6" s="6"/>
      <c r="D6" s="6"/>
      <c r="E6" s="6"/>
      <c r="F6" s="6"/>
      <c r="G6" s="6"/>
      <c r="H6" s="6"/>
      <c r="I6" s="13"/>
    </row>
    <row r="7" spans="1:9" s="35" customFormat="1" ht="12.75">
      <c r="A7" s="32"/>
      <c r="B7" s="19"/>
      <c r="C7" s="19"/>
      <c r="D7" s="33" t="s">
        <v>2</v>
      </c>
      <c r="E7" s="19"/>
      <c r="F7" s="19"/>
      <c r="G7" s="19"/>
      <c r="H7" s="19"/>
      <c r="I7" s="34"/>
    </row>
    <row r="8" spans="1:9" s="35" customFormat="1" ht="12.75">
      <c r="A8" s="32"/>
      <c r="B8" s="19"/>
      <c r="C8" s="19"/>
      <c r="D8" s="33" t="s">
        <v>3</v>
      </c>
      <c r="E8" s="33" t="s">
        <v>4</v>
      </c>
      <c r="F8" s="33" t="s">
        <v>5</v>
      </c>
      <c r="G8" s="33" t="s">
        <v>6</v>
      </c>
      <c r="I8" s="34"/>
    </row>
    <row r="9" spans="1:9" s="35" customFormat="1" ht="12.75">
      <c r="A9" s="36" t="s">
        <v>9</v>
      </c>
      <c r="B9" s="37"/>
      <c r="C9" s="37" t="s">
        <v>10</v>
      </c>
      <c r="D9" s="38" t="s">
        <v>11</v>
      </c>
      <c r="E9" s="38" t="s">
        <v>12</v>
      </c>
      <c r="F9" s="38" t="s">
        <v>12</v>
      </c>
      <c r="G9" s="38" t="s">
        <v>12</v>
      </c>
      <c r="H9" s="38" t="s">
        <v>7</v>
      </c>
      <c r="I9" s="58" t="s">
        <v>8</v>
      </c>
    </row>
    <row r="10" spans="1:9" ht="10.5" customHeight="1">
      <c r="A10" s="14"/>
      <c r="B10" s="15"/>
      <c r="C10" s="15"/>
      <c r="D10" s="15"/>
      <c r="E10" s="15"/>
      <c r="F10" s="15"/>
      <c r="G10" s="15"/>
      <c r="H10" s="15"/>
      <c r="I10" s="16"/>
    </row>
    <row r="11" spans="1:9" ht="12.75">
      <c r="A11" s="29" t="s">
        <v>13</v>
      </c>
      <c r="B11" s="15"/>
      <c r="C11" s="15"/>
      <c r="D11" s="17"/>
      <c r="E11" s="17"/>
      <c r="F11" s="17"/>
      <c r="G11" s="17"/>
      <c r="H11" s="17"/>
      <c r="I11" s="18"/>
    </row>
    <row r="12" spans="1:9" ht="12.75">
      <c r="A12" s="29" t="s">
        <v>14</v>
      </c>
      <c r="B12" s="15"/>
      <c r="C12" s="15" t="s">
        <v>15</v>
      </c>
      <c r="D12" s="17">
        <v>41270</v>
      </c>
      <c r="E12" s="17">
        <v>0</v>
      </c>
      <c r="F12" s="17">
        <v>0</v>
      </c>
      <c r="G12" s="17">
        <v>0</v>
      </c>
      <c r="H12" s="17">
        <v>0</v>
      </c>
      <c r="I12" s="18">
        <f>SUM(D12:H12)</f>
        <v>41270</v>
      </c>
    </row>
    <row r="13" spans="1:9" ht="12.75">
      <c r="A13" s="29"/>
      <c r="B13" s="15"/>
      <c r="C13" s="19" t="s">
        <v>28</v>
      </c>
      <c r="D13" s="20">
        <v>35053</v>
      </c>
      <c r="E13" s="20">
        <v>0</v>
      </c>
      <c r="F13" s="20">
        <v>0</v>
      </c>
      <c r="G13" s="20">
        <v>0</v>
      </c>
      <c r="H13" s="20">
        <v>0</v>
      </c>
      <c r="I13" s="21">
        <f>SUM(D13:H13)</f>
        <v>35053</v>
      </c>
    </row>
    <row r="14" spans="1:9" ht="12.75">
      <c r="A14" s="29"/>
      <c r="B14"/>
      <c r="C14" s="22" t="s">
        <v>16</v>
      </c>
      <c r="D14" s="53">
        <f>(D13-D12)/D12</f>
        <v>-0.15064211291495033</v>
      </c>
      <c r="E14" s="20">
        <v>0</v>
      </c>
      <c r="F14" s="20">
        <v>0</v>
      </c>
      <c r="G14" s="20">
        <v>0</v>
      </c>
      <c r="H14" s="20">
        <v>0</v>
      </c>
      <c r="I14" s="54">
        <f>(I13-I12)/I12</f>
        <v>-0.15064211291495033</v>
      </c>
    </row>
    <row r="15" spans="1:9" ht="12.75">
      <c r="A15" s="29"/>
      <c r="B15" s="15"/>
      <c r="C15" s="15"/>
      <c r="D15" s="17"/>
      <c r="E15" s="17"/>
      <c r="F15" s="17"/>
      <c r="G15" s="17"/>
      <c r="H15" s="17"/>
      <c r="I15" s="18"/>
    </row>
    <row r="16" spans="1:9" ht="12.75">
      <c r="A16" s="29" t="s">
        <v>17</v>
      </c>
      <c r="B16" s="15"/>
      <c r="C16" s="15" t="s">
        <v>15</v>
      </c>
      <c r="D16" s="17">
        <v>0</v>
      </c>
      <c r="E16" s="17">
        <v>269482</v>
      </c>
      <c r="F16" s="17">
        <v>47362</v>
      </c>
      <c r="G16" s="17">
        <v>9543</v>
      </c>
      <c r="H16" s="17">
        <v>0</v>
      </c>
      <c r="I16" s="18">
        <f>SUM(D16:H16)</f>
        <v>326387</v>
      </c>
    </row>
    <row r="17" spans="1:9" ht="12.75">
      <c r="A17" s="29" t="s">
        <v>18</v>
      </c>
      <c r="B17" s="15"/>
      <c r="C17" s="19" t="s">
        <v>28</v>
      </c>
      <c r="D17" s="20">
        <v>0</v>
      </c>
      <c r="E17" s="20">
        <v>298510</v>
      </c>
      <c r="F17" s="20">
        <v>46862</v>
      </c>
      <c r="G17" s="20">
        <v>9240</v>
      </c>
      <c r="H17" s="20">
        <v>0</v>
      </c>
      <c r="I17" s="21">
        <f>SUM(D17:H17)</f>
        <v>354612</v>
      </c>
    </row>
    <row r="18" spans="1:9" ht="12.75">
      <c r="A18" s="29"/>
      <c r="B18"/>
      <c r="C18" s="22" t="s">
        <v>16</v>
      </c>
      <c r="D18" s="17">
        <v>0</v>
      </c>
      <c r="E18" s="53">
        <f>(E17-E16)/E16</f>
        <v>0.1077177696469523</v>
      </c>
      <c r="F18" s="53">
        <f>(F17-F16)/F16</f>
        <v>-0.010556986613740974</v>
      </c>
      <c r="G18" s="53">
        <f>(G17-G16)/G16</f>
        <v>-0.03175102169129205</v>
      </c>
      <c r="H18" s="17">
        <v>0</v>
      </c>
      <c r="I18" s="54">
        <f>(I17-I16)/I16</f>
        <v>0.08647709620787593</v>
      </c>
    </row>
    <row r="19" spans="1:9" ht="12.75">
      <c r="A19" s="29"/>
      <c r="B19" s="22"/>
      <c r="C19" s="15"/>
      <c r="D19" s="25"/>
      <c r="E19" s="23"/>
      <c r="F19" s="23"/>
      <c r="G19" s="23"/>
      <c r="H19" s="17"/>
      <c r="I19" s="24"/>
    </row>
    <row r="20" spans="1:9" ht="12.75">
      <c r="A20" s="29" t="s">
        <v>19</v>
      </c>
      <c r="B20" s="22"/>
      <c r="C20" s="15" t="s">
        <v>15</v>
      </c>
      <c r="D20" s="17">
        <v>986</v>
      </c>
      <c r="E20" s="17">
        <v>296</v>
      </c>
      <c r="F20" s="17">
        <v>592</v>
      </c>
      <c r="G20" s="17">
        <v>98</v>
      </c>
      <c r="H20" s="17">
        <v>0</v>
      </c>
      <c r="I20" s="18">
        <f>SUM(D20:H20)</f>
        <v>1972</v>
      </c>
    </row>
    <row r="21" spans="1:9" ht="12.75">
      <c r="A21" s="29" t="s">
        <v>20</v>
      </c>
      <c r="B21" s="22"/>
      <c r="C21" s="19" t="s">
        <v>28</v>
      </c>
      <c r="D21" s="20">
        <v>94</v>
      </c>
      <c r="E21" s="20">
        <v>354</v>
      </c>
      <c r="F21" s="20">
        <v>42</v>
      </c>
      <c r="G21" s="20">
        <v>10</v>
      </c>
      <c r="H21" s="20">
        <v>0</v>
      </c>
      <c r="I21" s="21">
        <f>SUM(D21:H21)</f>
        <v>500</v>
      </c>
    </row>
    <row r="22" spans="1:9" ht="12.75">
      <c r="A22" s="29"/>
      <c r="B22"/>
      <c r="C22" s="22" t="s">
        <v>16</v>
      </c>
      <c r="D22" s="53">
        <f>(D21-D20)/D20</f>
        <v>-0.9046653144016227</v>
      </c>
      <c r="E22" s="53">
        <f>(E21-E20)/E20</f>
        <v>0.19594594594594594</v>
      </c>
      <c r="F22" s="53">
        <f>(F21-F20)/F20</f>
        <v>-0.9290540540540541</v>
      </c>
      <c r="G22" s="53">
        <f>(G21-G20)/G20</f>
        <v>-0.8979591836734694</v>
      </c>
      <c r="H22" s="17">
        <v>0</v>
      </c>
      <c r="I22" s="54">
        <f>(I21-I20)/I20</f>
        <v>-0.7464503042596349</v>
      </c>
    </row>
    <row r="23" spans="1:9" ht="12.75">
      <c r="A23" s="29"/>
      <c r="B23" s="22"/>
      <c r="C23" s="15"/>
      <c r="D23" s="25"/>
      <c r="E23" s="23"/>
      <c r="F23" s="23"/>
      <c r="G23" s="23"/>
      <c r="H23" s="17"/>
      <c r="I23" s="24"/>
    </row>
    <row r="24" spans="1:9" ht="12.75">
      <c r="A24" s="29" t="s">
        <v>21</v>
      </c>
      <c r="B24" s="15"/>
      <c r="C24" s="15" t="s">
        <v>15</v>
      </c>
      <c r="D24" s="17">
        <v>3209</v>
      </c>
      <c r="E24" s="17">
        <v>3462</v>
      </c>
      <c r="F24" s="17">
        <v>3287</v>
      </c>
      <c r="G24" s="17">
        <v>350</v>
      </c>
      <c r="H24" s="17">
        <v>0</v>
      </c>
      <c r="I24" s="18">
        <f>SUM(D24:H24)</f>
        <v>10308</v>
      </c>
    </row>
    <row r="25" spans="1:9" ht="12.75">
      <c r="A25" s="29"/>
      <c r="B25" s="15"/>
      <c r="C25" s="19" t="s">
        <v>28</v>
      </c>
      <c r="D25" s="20">
        <v>2226</v>
      </c>
      <c r="E25" s="20">
        <v>5525</v>
      </c>
      <c r="F25" s="20">
        <v>3147</v>
      </c>
      <c r="G25" s="20">
        <v>323</v>
      </c>
      <c r="H25" s="20">
        <v>0</v>
      </c>
      <c r="I25" s="21">
        <f>SUM(D25:H25)</f>
        <v>11221</v>
      </c>
    </row>
    <row r="26" spans="1:9" ht="12.75">
      <c r="A26" s="29"/>
      <c r="B26"/>
      <c r="C26" s="22" t="s">
        <v>16</v>
      </c>
      <c r="D26" s="53">
        <f aca="true" t="shared" si="0" ref="D26:I26">(D25-D24)/D24</f>
        <v>-0.30632595824244313</v>
      </c>
      <c r="E26" s="53">
        <f t="shared" si="0"/>
        <v>0.5958983246678221</v>
      </c>
      <c r="F26" s="53">
        <f t="shared" si="0"/>
        <v>-0.04259202920596288</v>
      </c>
      <c r="G26" s="53">
        <f t="shared" si="0"/>
        <v>-0.07714285714285714</v>
      </c>
      <c r="H26" s="20">
        <v>0</v>
      </c>
      <c r="I26" s="54">
        <f t="shared" si="0"/>
        <v>0.08857198292588281</v>
      </c>
    </row>
    <row r="27" spans="1:9" ht="12.75">
      <c r="A27" s="52"/>
      <c r="B27"/>
      <c r="C27" s="22"/>
      <c r="D27" s="23"/>
      <c r="E27" s="23"/>
      <c r="F27" s="23"/>
      <c r="G27" s="23"/>
      <c r="H27" s="17"/>
      <c r="I27" s="24"/>
    </row>
    <row r="28" spans="1:9" ht="12.75">
      <c r="A28" s="29" t="s">
        <v>22</v>
      </c>
      <c r="B28" s="15"/>
      <c r="C28" s="15" t="s">
        <v>15</v>
      </c>
      <c r="D28" s="17">
        <v>319</v>
      </c>
      <c r="E28" s="17">
        <v>1477</v>
      </c>
      <c r="F28" s="17">
        <v>5018</v>
      </c>
      <c r="G28" s="17">
        <v>283</v>
      </c>
      <c r="H28" s="17">
        <v>0</v>
      </c>
      <c r="I28" s="18">
        <f>SUM(D28:H28)</f>
        <v>7097</v>
      </c>
    </row>
    <row r="29" spans="1:9" ht="12.75">
      <c r="A29" s="29"/>
      <c r="B29" s="15"/>
      <c r="C29" s="19" t="s">
        <v>28</v>
      </c>
      <c r="D29" s="20">
        <v>1041</v>
      </c>
      <c r="E29" s="20">
        <v>1032</v>
      </c>
      <c r="F29" s="20">
        <v>1458</v>
      </c>
      <c r="G29" s="20">
        <v>75</v>
      </c>
      <c r="H29" s="20">
        <v>0</v>
      </c>
      <c r="I29" s="21">
        <f>SUM(D29:H29)</f>
        <v>3606</v>
      </c>
    </row>
    <row r="30" spans="1:9" ht="12.75">
      <c r="A30" s="29"/>
      <c r="C30" s="22" t="s">
        <v>16</v>
      </c>
      <c r="D30" s="53">
        <f>(D29-D28)/D28</f>
        <v>2.2633228840125392</v>
      </c>
      <c r="E30" s="53">
        <f>(E29-E28)/E28</f>
        <v>-0.3012863913337847</v>
      </c>
      <c r="F30" s="53">
        <f>(F29-F28)/F28</f>
        <v>-0.7094459944200877</v>
      </c>
      <c r="G30" s="53">
        <f>(G29-G28)/G28</f>
        <v>-0.734982332155477</v>
      </c>
      <c r="H30" s="20">
        <v>0</v>
      </c>
      <c r="I30" s="54">
        <f>(I29-I28)/I28</f>
        <v>-0.4918979850641116</v>
      </c>
    </row>
    <row r="31" spans="1:9" ht="12.75">
      <c r="A31" s="29"/>
      <c r="B31" s="22"/>
      <c r="C31" s="15"/>
      <c r="D31" s="25"/>
      <c r="E31" s="23"/>
      <c r="F31" s="23"/>
      <c r="G31" s="23"/>
      <c r="H31" s="17"/>
      <c r="I31" s="24"/>
    </row>
    <row r="32" spans="1:9" ht="12.75">
      <c r="A32" s="29" t="s">
        <v>23</v>
      </c>
      <c r="B32" s="15"/>
      <c r="C32" s="15" t="s">
        <v>15</v>
      </c>
      <c r="D32" s="17">
        <v>154</v>
      </c>
      <c r="E32" s="17">
        <v>897</v>
      </c>
      <c r="F32" s="17">
        <v>196</v>
      </c>
      <c r="G32" s="17">
        <v>30</v>
      </c>
      <c r="H32" s="17">
        <v>5</v>
      </c>
      <c r="I32" s="18">
        <f>SUM(D32:H32)</f>
        <v>1282</v>
      </c>
    </row>
    <row r="33" spans="1:9" ht="12.75">
      <c r="A33" s="29" t="s">
        <v>0</v>
      </c>
      <c r="B33" s="15"/>
      <c r="C33" s="19" t="s">
        <v>28</v>
      </c>
      <c r="D33" s="20">
        <v>120</v>
      </c>
      <c r="E33" s="20">
        <v>1010</v>
      </c>
      <c r="F33" s="20">
        <v>187</v>
      </c>
      <c r="G33" s="20">
        <v>33</v>
      </c>
      <c r="H33" s="20">
        <v>6</v>
      </c>
      <c r="I33" s="21">
        <f>SUM(D33:H33)</f>
        <v>1356</v>
      </c>
    </row>
    <row r="34" spans="1:9" ht="12.75">
      <c r="A34" s="29"/>
      <c r="B34"/>
      <c r="C34" s="22" t="s">
        <v>16</v>
      </c>
      <c r="D34" s="53">
        <f aca="true" t="shared" si="1" ref="D34:I34">(D33-D32)/D32</f>
        <v>-0.22077922077922077</v>
      </c>
      <c r="E34" s="53">
        <f t="shared" si="1"/>
        <v>0.12597547380156077</v>
      </c>
      <c r="F34" s="53">
        <f t="shared" si="1"/>
        <v>-0.04591836734693878</v>
      </c>
      <c r="G34" s="53">
        <f t="shared" si="1"/>
        <v>0.1</v>
      </c>
      <c r="H34" s="53">
        <f t="shared" si="1"/>
        <v>0.2</v>
      </c>
      <c r="I34" s="54">
        <f t="shared" si="1"/>
        <v>0.057722308892355696</v>
      </c>
    </row>
    <row r="35" spans="1:9" ht="12.75">
      <c r="A35" s="29"/>
      <c r="B35" s="15"/>
      <c r="C35" s="15"/>
      <c r="D35" s="17"/>
      <c r="E35" s="17"/>
      <c r="F35" s="17"/>
      <c r="G35" s="17"/>
      <c r="H35" s="17"/>
      <c r="I35" s="18"/>
    </row>
    <row r="36" spans="1:9" ht="12.75">
      <c r="A36" s="29" t="s">
        <v>24</v>
      </c>
      <c r="B36" s="15"/>
      <c r="C36" s="15" t="s">
        <v>15</v>
      </c>
      <c r="D36" s="17">
        <v>0</v>
      </c>
      <c r="E36" s="17">
        <v>0</v>
      </c>
      <c r="F36" s="17">
        <v>0</v>
      </c>
      <c r="G36" s="17">
        <v>0</v>
      </c>
      <c r="H36" s="17">
        <v>1497</v>
      </c>
      <c r="I36" s="18">
        <f>SUM(D36:H36)</f>
        <v>1497</v>
      </c>
    </row>
    <row r="37" spans="1:9" ht="12.75">
      <c r="A37" s="29"/>
      <c r="B37" s="15"/>
      <c r="C37" s="19" t="s">
        <v>28</v>
      </c>
      <c r="D37" s="20">
        <v>0</v>
      </c>
      <c r="E37" s="20">
        <v>0</v>
      </c>
      <c r="F37" s="20">
        <v>0</v>
      </c>
      <c r="G37" s="20">
        <v>0</v>
      </c>
      <c r="H37" s="20">
        <v>1600</v>
      </c>
      <c r="I37" s="21">
        <f>SUM(D37:H37)</f>
        <v>1600</v>
      </c>
    </row>
    <row r="38" spans="1:9" ht="12.75">
      <c r="A38" s="29"/>
      <c r="B38"/>
      <c r="C38" s="22" t="s">
        <v>16</v>
      </c>
      <c r="D38" s="20">
        <v>0</v>
      </c>
      <c r="E38" s="20">
        <v>0</v>
      </c>
      <c r="F38" s="20">
        <v>0</v>
      </c>
      <c r="G38" s="20">
        <v>0</v>
      </c>
      <c r="H38" s="53">
        <f>(H37-H36)/H36</f>
        <v>0.06880427521710086</v>
      </c>
      <c r="I38" s="24">
        <f>(I37-I36)/I36</f>
        <v>0.06880427521710086</v>
      </c>
    </row>
    <row r="39" spans="1:9" ht="12.75">
      <c r="A39" s="29"/>
      <c r="B39" s="15"/>
      <c r="C39" s="15"/>
      <c r="D39" s="17"/>
      <c r="E39" s="17"/>
      <c r="F39" s="17"/>
      <c r="G39" s="17"/>
      <c r="H39" s="17"/>
      <c r="I39" s="18"/>
    </row>
    <row r="40" spans="1:9" ht="12.75">
      <c r="A40" s="29" t="s">
        <v>25</v>
      </c>
      <c r="B40" s="15"/>
      <c r="C40" s="15" t="s">
        <v>15</v>
      </c>
      <c r="D40" s="17">
        <v>134</v>
      </c>
      <c r="E40" s="17">
        <v>1504</v>
      </c>
      <c r="F40" s="17">
        <v>298</v>
      </c>
      <c r="G40" s="17">
        <v>57</v>
      </c>
      <c r="H40" s="17">
        <v>8</v>
      </c>
      <c r="I40" s="18">
        <f>SUM(D40:H40)</f>
        <v>2001</v>
      </c>
    </row>
    <row r="41" spans="1:9" ht="12.75">
      <c r="A41" s="29"/>
      <c r="B41" s="15"/>
      <c r="C41" s="19" t="s">
        <v>28</v>
      </c>
      <c r="D41" s="20">
        <v>184</v>
      </c>
      <c r="E41" s="20">
        <v>1448</v>
      </c>
      <c r="F41" s="20">
        <v>250</v>
      </c>
      <c r="G41" s="20">
        <v>46</v>
      </c>
      <c r="H41" s="20">
        <v>8</v>
      </c>
      <c r="I41" s="21">
        <f>SUM(D41:H41)</f>
        <v>1936</v>
      </c>
    </row>
    <row r="42" spans="1:9" ht="12.75">
      <c r="A42" s="29"/>
      <c r="B42"/>
      <c r="C42" s="22" t="s">
        <v>16</v>
      </c>
      <c r="D42" s="53">
        <f aca="true" t="shared" si="2" ref="D42:I42">(D41-D40)/D40</f>
        <v>0.373134328358209</v>
      </c>
      <c r="E42" s="53">
        <f t="shared" si="2"/>
        <v>-0.03723404255319149</v>
      </c>
      <c r="F42" s="53">
        <f t="shared" si="2"/>
        <v>-0.1610738255033557</v>
      </c>
      <c r="G42" s="53">
        <f t="shared" si="2"/>
        <v>-0.19298245614035087</v>
      </c>
      <c r="H42" s="53">
        <f t="shared" si="2"/>
        <v>0</v>
      </c>
      <c r="I42" s="54">
        <f t="shared" si="2"/>
        <v>-0.03248375812093953</v>
      </c>
    </row>
    <row r="43" spans="1:9" ht="13.5" thickBot="1">
      <c r="A43" s="29"/>
      <c r="B43" s="15"/>
      <c r="C43" s="15"/>
      <c r="D43" s="17"/>
      <c r="E43" s="17"/>
      <c r="F43" s="17"/>
      <c r="G43" s="17"/>
      <c r="H43" s="17"/>
      <c r="I43" s="18"/>
    </row>
    <row r="44" spans="1:9" s="44" customFormat="1" ht="12.75">
      <c r="A44" s="30" t="s">
        <v>26</v>
      </c>
      <c r="B44" s="41"/>
      <c r="C44" s="41" t="s">
        <v>15</v>
      </c>
      <c r="D44" s="42">
        <f>SUM(D12+D16+D20+D24+D32+D28+D36+D40)</f>
        <v>46072</v>
      </c>
      <c r="E44" s="42">
        <f>SUM(E12+E16+E20+E24+E32+E28+E36+E40)</f>
        <v>277118</v>
      </c>
      <c r="F44" s="42">
        <f>SUM(F12+F16+F20+F24+F32+F28+F36+F40)</f>
        <v>56753</v>
      </c>
      <c r="G44" s="42">
        <f>SUM(G12+G16+G20+G24+G32+G28+G36+G40)</f>
        <v>10361</v>
      </c>
      <c r="H44" s="42">
        <f>SUM(H12+H16+H20+H24+H32+H28+H36+H40)</f>
        <v>1510</v>
      </c>
      <c r="I44" s="43">
        <f>SUM(D44:H44)</f>
        <v>391814</v>
      </c>
    </row>
    <row r="45" spans="1:9" s="44" customFormat="1" ht="12.75">
      <c r="A45" s="29"/>
      <c r="B45" s="45"/>
      <c r="C45" s="46" t="s">
        <v>28</v>
      </c>
      <c r="D45" s="47">
        <f aca="true" t="shared" si="3" ref="D45:I45">SUM(D13,D17,D21,D25,D33,D29,D37,D41)</f>
        <v>38718</v>
      </c>
      <c r="E45" s="47">
        <f t="shared" si="3"/>
        <v>307879</v>
      </c>
      <c r="F45" s="47">
        <f t="shared" si="3"/>
        <v>51946</v>
      </c>
      <c r="G45" s="47">
        <f t="shared" si="3"/>
        <v>9727</v>
      </c>
      <c r="H45" s="47">
        <f t="shared" si="3"/>
        <v>1614</v>
      </c>
      <c r="I45" s="48">
        <f t="shared" si="3"/>
        <v>409884</v>
      </c>
    </row>
    <row r="46" spans="1:9" s="44" customFormat="1" ht="13.5" thickBot="1">
      <c r="A46" s="31"/>
      <c r="B46" s="49"/>
      <c r="C46" s="49" t="s">
        <v>16</v>
      </c>
      <c r="D46" s="55">
        <f aca="true" t="shared" si="4" ref="D46:I46">(D45-D44)/D44</f>
        <v>-0.15961972564681368</v>
      </c>
      <c r="E46" s="55">
        <f t="shared" si="4"/>
        <v>0.11100325493111238</v>
      </c>
      <c r="F46" s="55">
        <f t="shared" si="4"/>
        <v>-0.08470036826247071</v>
      </c>
      <c r="G46" s="55">
        <f t="shared" si="4"/>
        <v>-0.06119100472927324</v>
      </c>
      <c r="H46" s="55">
        <f t="shared" si="4"/>
        <v>0.06887417218543046</v>
      </c>
      <c r="I46" s="56">
        <f t="shared" si="4"/>
        <v>0.04611882168579989</v>
      </c>
    </row>
    <row r="47" spans="1:9" ht="12.75">
      <c r="A47" s="6"/>
      <c r="B47" s="7"/>
      <c r="C47" s="6"/>
      <c r="D47" s="8"/>
      <c r="E47" s="8"/>
      <c r="F47" s="8"/>
      <c r="G47" s="8"/>
      <c r="H47" s="8"/>
      <c r="I47" s="8"/>
    </row>
    <row r="48" spans="1:9" ht="12.75">
      <c r="A48" s="6"/>
      <c r="B48" s="7"/>
      <c r="C48" s="6"/>
      <c r="D48" s="8"/>
      <c r="E48" s="8"/>
      <c r="F48" s="26"/>
      <c r="G48" s="8"/>
      <c r="H48" s="8"/>
      <c r="I48" s="8"/>
    </row>
    <row r="49" spans="5:9" ht="15.75">
      <c r="E49" s="3"/>
      <c r="F49" s="3"/>
      <c r="I49" s="51" t="s">
        <v>0</v>
      </c>
    </row>
    <row r="50" spans="1:9" ht="15.75">
      <c r="A50" s="50"/>
      <c r="B50" s="1" t="s">
        <v>0</v>
      </c>
      <c r="I50" s="51"/>
    </row>
  </sheetData>
  <printOptions horizontalCentered="1"/>
  <pageMargins left="0.748031496062992" right="0.748031496062992" top="0.91" bottom="0.984251968503937" header="0.354330708661417" footer="0.511811023622047"/>
  <pageSetup horizontalDpi="300" verticalDpi="300" orientation="portrait" paperSize="9" r:id="rId1"/>
  <headerFooter alignWithMargins="0">
    <oddHeader>&amp;C&amp;"Times New Roman,Regular"&amp;12A/34/2
WO/PBC/1/2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WIPO</dc:creator>
  <cp:keywords/>
  <dc:description/>
  <cp:lastModifiedBy>regarda</cp:lastModifiedBy>
  <cp:lastPrinted>1999-03-06T14:46:00Z</cp:lastPrinted>
  <dcterms:created xsi:type="dcterms:W3CDTF">1999-02-13T18:24:19Z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